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tabRatio="728" activeTab="0"/>
  </bookViews>
  <sheets>
    <sheet name="1,1" sheetId="1" r:id="rId1"/>
    <sheet name="1,2" sheetId="2" r:id="rId2"/>
    <sheet name="1,3" sheetId="3" r:id="rId3"/>
    <sheet name="1,4" sheetId="4" r:id="rId4"/>
    <sheet name="1,5" sheetId="5" r:id="rId5"/>
    <sheet name="1,6" sheetId="6" r:id="rId6"/>
    <sheet name="1.7" sheetId="7" r:id="rId7"/>
    <sheet name="1,8" sheetId="8" r:id="rId8"/>
    <sheet name="1,9" sheetId="9" r:id="rId9"/>
    <sheet name="1,10" sheetId="10" r:id="rId10"/>
  </sheets>
  <definedNames/>
  <calcPr fullCalcOnLoad="1"/>
</workbook>
</file>

<file path=xl/sharedStrings.xml><?xml version="1.0" encoding="utf-8"?>
<sst xmlns="http://schemas.openxmlformats.org/spreadsheetml/2006/main" count="81" uniqueCount="79">
  <si>
    <t>k*x+b=0</t>
  </si>
  <si>
    <t>k</t>
  </si>
  <si>
    <t>b</t>
  </si>
  <si>
    <t>x</t>
  </si>
  <si>
    <t>x=-b/k</t>
  </si>
  <si>
    <t>процент %</t>
  </si>
  <si>
    <t>200 - 100%</t>
  </si>
  <si>
    <t>перевыполнили на 23%</t>
  </si>
  <si>
    <t>план</t>
  </si>
  <si>
    <t>процент</t>
  </si>
  <si>
    <t>на сколько перевыполнили</t>
  </si>
  <si>
    <t>итог</t>
  </si>
  <si>
    <t>50 кг - 100%</t>
  </si>
  <si>
    <t>17% - клен</t>
  </si>
  <si>
    <t>15% - липа</t>
  </si>
  <si>
    <t>25% - акация</t>
  </si>
  <si>
    <t>**% - дуб?</t>
  </si>
  <si>
    <t>всего</t>
  </si>
  <si>
    <t>сумма (клен+липа+акация)</t>
  </si>
  <si>
    <t>дуб</t>
  </si>
  <si>
    <t>рубли</t>
  </si>
  <si>
    <t>Фамилия</t>
  </si>
  <si>
    <t>Имя</t>
  </si>
  <si>
    <t>Рост</t>
  </si>
  <si>
    <t>тип товара</t>
  </si>
  <si>
    <t>цена товара</t>
  </si>
  <si>
    <t>количество проданного товара</t>
  </si>
  <si>
    <t>количество непроданного товара</t>
  </si>
  <si>
    <t>сумма проданного товара</t>
  </si>
  <si>
    <t>сумма не проданного товара</t>
  </si>
  <si>
    <r>
      <t>10.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Рассчитайте еженедельную выручку цирка, если известно:</t>
    </r>
  </si>
  <si>
    <t>- количество проданных билетов каждый день</t>
  </si>
  <si>
    <t>- цена взрослого билета - 15 руб.</t>
  </si>
  <si>
    <t>Постройте диаграмму (график) ежедневной выручки цирка.</t>
  </si>
  <si>
    <t>цена взрослого</t>
  </si>
  <si>
    <t>цена детского</t>
  </si>
  <si>
    <t>итог в день</t>
  </si>
  <si>
    <t>в неделю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</si>
  <si>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</si>
  <si>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</si>
  <si>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</si>
  <si>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</si>
  <si>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</si>
  <si>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</si>
  <si>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</si>
  <si>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кол-во проданных детских</t>
  </si>
  <si>
    <t>кол-во проданных взрослых</t>
  </si>
  <si>
    <t>кол-во проданных всего</t>
  </si>
  <si>
    <t>итог взрослые</t>
  </si>
  <si>
    <t>итог детские</t>
  </si>
  <si>
    <t>дни</t>
  </si>
  <si>
    <t>сах. Тросник (кг)</t>
  </si>
  <si>
    <t>получилось (кг)</t>
  </si>
  <si>
    <t>20000 кг - 100%</t>
  </si>
  <si>
    <t>клен (%)</t>
  </si>
  <si>
    <t>липа (%)</t>
  </si>
  <si>
    <t>акация (%)</t>
  </si>
  <si>
    <t>шарик мал.</t>
  </si>
  <si>
    <t>шарик сред.</t>
  </si>
  <si>
    <t>шарик бол.</t>
  </si>
  <si>
    <t>A1 - значение а</t>
  </si>
  <si>
    <t>B1 - значение b</t>
  </si>
  <si>
    <t>C1 - значение c</t>
  </si>
  <si>
    <t>1 ый корень</t>
  </si>
  <si>
    <t>2 ой корень</t>
  </si>
  <si>
    <t>доллар</t>
  </si>
  <si>
    <t>Мах</t>
  </si>
  <si>
    <t>Мin</t>
  </si>
  <si>
    <t>Cредний</t>
  </si>
  <si>
    <t>Щетников</t>
  </si>
  <si>
    <t>Женя</t>
  </si>
  <si>
    <t>Корнеева</t>
  </si>
  <si>
    <t>Таня</t>
  </si>
  <si>
    <t>Барабанова</t>
  </si>
  <si>
    <t>Валя</t>
  </si>
  <si>
    <t>Шульгинов</t>
  </si>
  <si>
    <t>Валерий</t>
  </si>
  <si>
    <t>Завьялова</t>
  </si>
  <si>
    <t>Ксюша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</si>
</sst>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* #,##0_-;\-* #,##0_-;_-* &quot;-&quot;_-;_-@_-"/>
    <numFmt numFmtId="181" formatCode="_-&quot;€&quot;* #,##0.00_-;\-&quot;€&quot;* #,##0.00_-;_-&quot;€&quot;* &quot;-&quot;??_-;_-@_-"/>
    <numFmt numFmtId="182" formatCode="_-* #,##0.00_-;\-* #,##0.00_-;_-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,##0.00&quot;р.&quot;"/>
    <numFmt numFmtId="192" formatCode="0.000000000"/>
    <numFmt numFmtId="193" formatCode="[$-FC19]d\ mmmm\ yyyy\ &quot;г.&quot;"/>
    <numFmt numFmtId="194" formatCode="h:mm;@"/>
  </numFmts>
  <fonts count="42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Arial Cyr"/>
      <family val="0"/>
    </font>
    <font>
      <b/>
      <sz val="1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9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indent="4"/>
    </xf>
    <xf numFmtId="0" fontId="11" fillId="0" borderId="0" xfId="0" applyFont="1" applyAlignment="1">
      <alignment/>
    </xf>
    <xf numFmtId="0" fontId="11" fillId="4" borderId="10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22" borderId="14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24" borderId="0" xfId="0" applyFont="1" applyFill="1" applyAlignment="1">
      <alignment/>
    </xf>
    <xf numFmtId="0" fontId="15" fillId="24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Fill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1" fillId="22" borderId="17" xfId="0" applyFont="1" applyFill="1" applyBorder="1" applyAlignment="1">
      <alignment horizontal="center"/>
    </xf>
    <xf numFmtId="0" fontId="11" fillId="22" borderId="14" xfId="0" applyFont="1" applyFill="1" applyBorder="1" applyAlignment="1">
      <alignment horizontal="center"/>
    </xf>
    <xf numFmtId="0" fontId="11" fillId="22" borderId="15" xfId="0" applyFont="1" applyFill="1" applyBorder="1" applyAlignment="1">
      <alignment horizontal="center"/>
    </xf>
    <xf numFmtId="0" fontId="11" fillId="22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22" borderId="15" xfId="0" applyFont="1" applyFill="1" applyBorder="1" applyAlignment="1">
      <alignment/>
    </xf>
    <xf numFmtId="0" fontId="11" fillId="22" borderId="16" xfId="0" applyFont="1" applyFill="1" applyBorder="1" applyAlignment="1">
      <alignment/>
    </xf>
    <xf numFmtId="0" fontId="11" fillId="4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2" borderId="17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22" borderId="17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18" fillId="22" borderId="15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6" fillId="22" borderId="17" xfId="0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/>
    </xf>
    <xf numFmtId="0" fontId="16" fillId="22" borderId="15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22" borderId="14" xfId="0" applyFont="1" applyFill="1" applyBorder="1" applyAlignment="1">
      <alignment horizontal="center"/>
    </xf>
    <xf numFmtId="0" fontId="13" fillId="22" borderId="17" xfId="0" applyFont="1" applyFill="1" applyBorder="1" applyAlignment="1">
      <alignment horizontal="center"/>
    </xf>
    <xf numFmtId="0" fontId="13" fillId="22" borderId="18" xfId="0" applyFont="1" applyFill="1" applyBorder="1" applyAlignment="1">
      <alignment horizontal="center"/>
    </xf>
    <xf numFmtId="0" fontId="13" fillId="22" borderId="15" xfId="0" applyFont="1" applyFill="1" applyBorder="1" applyAlignment="1">
      <alignment horizontal="center"/>
    </xf>
    <xf numFmtId="0" fontId="13" fillId="22" borderId="16" xfId="0" applyFont="1" applyFill="1" applyBorder="1" applyAlignment="1">
      <alignment horizontal="center"/>
    </xf>
    <xf numFmtId="0" fontId="13" fillId="22" borderId="10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right"/>
    </xf>
    <xf numFmtId="0" fontId="13" fillId="4" borderId="13" xfId="0" applyFont="1" applyFill="1" applyBorder="1" applyAlignment="1">
      <alignment horizontal="left"/>
    </xf>
    <xf numFmtId="0" fontId="13" fillId="4" borderId="17" xfId="0" applyFont="1" applyFill="1" applyBorder="1" applyAlignment="1">
      <alignment horizontal="right"/>
    </xf>
    <xf numFmtId="0" fontId="13" fillId="4" borderId="18" xfId="0" applyFont="1" applyFill="1" applyBorder="1" applyAlignment="1">
      <alignment horizontal="left"/>
    </xf>
    <xf numFmtId="0" fontId="13" fillId="4" borderId="15" xfId="0" applyFont="1" applyFill="1" applyBorder="1" applyAlignment="1">
      <alignment horizontal="right"/>
    </xf>
    <xf numFmtId="0" fontId="13" fillId="4" borderId="10" xfId="0" applyFont="1" applyFill="1" applyBorder="1" applyAlignment="1">
      <alignment horizontal="left"/>
    </xf>
    <xf numFmtId="0" fontId="13" fillId="20" borderId="13" xfId="0" applyFont="1" applyFill="1" applyBorder="1" applyAlignment="1">
      <alignment horizontal="center"/>
    </xf>
    <xf numFmtId="0" fontId="13" fillId="20" borderId="11" xfId="0" applyFont="1" applyFill="1" applyBorder="1" applyAlignment="1">
      <alignment horizontal="center"/>
    </xf>
    <xf numFmtId="0" fontId="13" fillId="20" borderId="12" xfId="0" applyFont="1" applyFill="1" applyBorder="1" applyAlignment="1">
      <alignment horizontal="center"/>
    </xf>
    <xf numFmtId="0" fontId="2" fillId="4" borderId="14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22" borderId="14" xfId="0" applyFont="1" applyFill="1" applyBorder="1" applyAlignment="1">
      <alignment horizontal="center"/>
    </xf>
    <xf numFmtId="0" fontId="13" fillId="22" borderId="17" xfId="0" applyFont="1" applyFill="1" applyBorder="1" applyAlignment="1">
      <alignment/>
    </xf>
    <xf numFmtId="0" fontId="13" fillId="22" borderId="15" xfId="0" applyFont="1" applyFill="1" applyBorder="1" applyAlignment="1">
      <alignment/>
    </xf>
    <xf numFmtId="0" fontId="2" fillId="22" borderId="16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22" borderId="19" xfId="0" applyFont="1" applyFill="1" applyBorder="1" applyAlignment="1">
      <alignment horizontal="center"/>
    </xf>
    <xf numFmtId="0" fontId="14" fillId="22" borderId="20" xfId="0" applyFont="1" applyFill="1" applyBorder="1" applyAlignment="1">
      <alignment horizontal="center"/>
    </xf>
    <xf numFmtId="0" fontId="14" fillId="22" borderId="21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0" fillId="22" borderId="17" xfId="0" applyFont="1" applyFill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7" fillId="22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textRotation="25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8"/>
          <c:w val="0.8107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'1.7'!$A$2</c:f>
              <c:strCache>
                <c:ptCount val="1"/>
                <c:pt idx="0">
                  <c:v>Щетников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'1.7'!$C$2</c:f>
              <c:numCache/>
            </c:numRef>
          </c:val>
        </c:ser>
        <c:ser>
          <c:idx val="1"/>
          <c:order val="1"/>
          <c:tx>
            <c:strRef>
              <c:f>'1.7'!$A$3</c:f>
              <c:strCache>
                <c:ptCount val="1"/>
                <c:pt idx="0">
                  <c:v>Корнеева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'1.7'!$C$3</c:f>
              <c:numCache/>
            </c:numRef>
          </c:val>
        </c:ser>
        <c:ser>
          <c:idx val="2"/>
          <c:order val="2"/>
          <c:tx>
            <c:strRef>
              <c:f>'1.7'!$A$4</c:f>
              <c:strCache>
                <c:ptCount val="1"/>
                <c:pt idx="0">
                  <c:v>Барабанова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'1.7'!$C$4</c:f>
              <c:numCache/>
            </c:numRef>
          </c:val>
        </c:ser>
        <c:ser>
          <c:idx val="3"/>
          <c:order val="3"/>
          <c:tx>
            <c:strRef>
              <c:f>'1.7'!$A$5</c:f>
              <c:strCache>
                <c:ptCount val="1"/>
                <c:pt idx="0">
                  <c:v>Шульгинов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'1.7'!$C$5</c:f>
              <c:numCache/>
            </c:numRef>
          </c:val>
        </c:ser>
        <c:ser>
          <c:idx val="4"/>
          <c:order val="4"/>
          <c:tx>
            <c:strRef>
              <c:f>'1.7'!$A$6</c:f>
              <c:strCache>
                <c:ptCount val="1"/>
                <c:pt idx="0">
                  <c:v>Завьялова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'1.7'!$C$6</c:f>
              <c:numCache/>
            </c:numRef>
          </c:val>
        </c:ser>
        <c:axId val="24617370"/>
        <c:axId val="20229739"/>
      </c:barChart>
      <c:catAx>
        <c:axId val="246173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0229739"/>
        <c:crosses val="autoZero"/>
        <c:auto val="1"/>
        <c:lblOffset val="100"/>
        <c:tickLblSkip val="1"/>
        <c:noMultiLvlLbl val="0"/>
      </c:catAx>
      <c:valAx>
        <c:axId val="20229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1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"/>
          <c:y val="0.9275"/>
          <c:w val="0.480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292"/>
          <c:y val="0.1605"/>
          <c:w val="0.41425"/>
          <c:h val="0.7095"/>
        </c:manualLayout>
      </c:layout>
      <c:pieChart>
        <c:varyColors val="1"/>
        <c:ser>
          <c:idx val="0"/>
          <c:order val="0"/>
          <c:tx>
            <c:strRef>
              <c:f>'1,8'!$F$3</c:f>
              <c:strCache>
                <c:ptCount val="1"/>
                <c:pt idx="0">
                  <c:v>сумма проданного товара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'1,8'!$B$4:$B$6</c:f>
              <c:strCache/>
            </c:strRef>
          </c:cat>
          <c:val>
            <c:numRef>
              <c:f>'1,8'!$F$4:$F$6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5"/>
          <c:y val="0.942"/>
          <c:w val="0.36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85"/>
          <c:y val="0.1065"/>
          <c:w val="0.9742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'1,10'!$I$6</c:f>
              <c:strCache>
                <c:ptCount val="1"/>
                <c:pt idx="0">
                  <c:v>итог в день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'1,10'!$A$7:$A$13</c:f>
              <c:strCache/>
            </c:strRef>
          </c:cat>
          <c:val>
            <c:numRef>
              <c:f>'1,10'!$I$7:$I$13</c:f>
              <c:numCache/>
            </c:numRef>
          </c:val>
          <c:smooth val="0"/>
        </c:ser>
        <c:marker val="1"/>
        <c:axId val="47849924"/>
        <c:axId val="27996133"/>
      </c:lineChart>
      <c:catAx>
        <c:axId val="478499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96133"/>
        <c:crosses val="autoZero"/>
        <c:auto val="1"/>
        <c:lblOffset val="100"/>
        <c:tickLblSkip val="1"/>
        <c:noMultiLvlLbl val="0"/>
      </c:catAx>
      <c:valAx>
        <c:axId val="27996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49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525"/>
          <c:y val="0.93925"/>
          <c:w val="0.153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152400</xdr:rowOff>
    </xdr:from>
    <xdr:to>
      <xdr:col>9</xdr:col>
      <xdr:colOff>533400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28575" y="2486025"/>
        <a:ext cx="89344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142875</xdr:rowOff>
    </xdr:from>
    <xdr:to>
      <xdr:col>7</xdr:col>
      <xdr:colOff>9525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685800" y="2057400"/>
        <a:ext cx="97345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47625</xdr:rowOff>
    </xdr:from>
    <xdr:to>
      <xdr:col>8</xdr:col>
      <xdr:colOff>581025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85725" y="3286125"/>
        <a:ext cx="9105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17.125" style="0" customWidth="1"/>
    <col min="2" max="2" width="12.75390625" style="0" customWidth="1"/>
    <col min="3" max="3" width="19.25390625" style="0" customWidth="1"/>
  </cols>
  <sheetData>
    <row r="1" spans="1:3" ht="20.25">
      <c r="A1" s="4" t="s">
        <v>0</v>
      </c>
      <c r="B1" s="4"/>
      <c r="C1" s="4"/>
    </row>
    <row r="2" spans="1:3" ht="20.25">
      <c r="A2" s="4"/>
      <c r="B2" s="4"/>
      <c r="C2" s="4"/>
    </row>
    <row r="3" spans="1:3" ht="20.25">
      <c r="A3" s="4" t="s">
        <v>4</v>
      </c>
      <c r="B3" s="4"/>
      <c r="C3" s="4"/>
    </row>
    <row r="4" spans="1:3" ht="21" thickBot="1">
      <c r="A4" s="4"/>
      <c r="B4" s="4"/>
      <c r="C4" s="4"/>
    </row>
    <row r="5" spans="1:5" ht="23.25">
      <c r="A5" s="28" t="s">
        <v>1</v>
      </c>
      <c r="B5" s="29" t="s">
        <v>2</v>
      </c>
      <c r="C5" s="30" t="s">
        <v>3</v>
      </c>
      <c r="D5" s="27"/>
      <c r="E5" s="27"/>
    </row>
    <row r="6" spans="1:5" ht="20.25">
      <c r="A6" s="31">
        <v>1</v>
      </c>
      <c r="B6" s="32">
        <v>5</v>
      </c>
      <c r="C6" s="35">
        <f>-B6/A6</f>
        <v>-5</v>
      </c>
      <c r="D6" s="27"/>
      <c r="E6" s="27"/>
    </row>
    <row r="7" spans="1:5" ht="20.25">
      <c r="A7" s="31">
        <v>6</v>
      </c>
      <c r="B7" s="32">
        <v>7</v>
      </c>
      <c r="C7" s="35">
        <f aca="true" t="shared" si="0" ref="C7:C15">-B7/A7</f>
        <v>-1.1666666666666667</v>
      </c>
      <c r="D7" s="27"/>
      <c r="E7" s="27"/>
    </row>
    <row r="8" spans="1:5" ht="20.25">
      <c r="A8" s="31">
        <v>4</v>
      </c>
      <c r="B8" s="32">
        <v>1</v>
      </c>
      <c r="C8" s="35">
        <f t="shared" si="0"/>
        <v>-0.25</v>
      </c>
      <c r="D8" s="27"/>
      <c r="E8" s="27"/>
    </row>
    <row r="9" spans="1:5" ht="20.25">
      <c r="A9" s="31">
        <v>6</v>
      </c>
      <c r="B9" s="32">
        <v>2</v>
      </c>
      <c r="C9" s="35">
        <f t="shared" si="0"/>
        <v>-0.3333333333333333</v>
      </c>
      <c r="D9" s="27"/>
      <c r="E9" s="27"/>
    </row>
    <row r="10" spans="1:5" ht="20.25">
      <c r="A10" s="31">
        <v>8</v>
      </c>
      <c r="B10" s="32">
        <v>3</v>
      </c>
      <c r="C10" s="35">
        <f t="shared" si="0"/>
        <v>-0.375</v>
      </c>
      <c r="D10" s="27"/>
      <c r="E10" s="27"/>
    </row>
    <row r="11" spans="1:5" ht="20.25">
      <c r="A11" s="31">
        <v>7</v>
      </c>
      <c r="B11" s="32">
        <v>9</v>
      </c>
      <c r="C11" s="35">
        <f t="shared" si="0"/>
        <v>-1.2857142857142858</v>
      </c>
      <c r="D11" s="27"/>
      <c r="E11" s="27"/>
    </row>
    <row r="12" spans="1:5" ht="20.25">
      <c r="A12" s="31">
        <v>3</v>
      </c>
      <c r="B12" s="32">
        <v>4</v>
      </c>
      <c r="C12" s="35">
        <f t="shared" si="0"/>
        <v>-1.3333333333333333</v>
      </c>
      <c r="D12" s="27"/>
      <c r="E12" s="27"/>
    </row>
    <row r="13" spans="1:5" ht="20.25">
      <c r="A13" s="31">
        <v>1</v>
      </c>
      <c r="B13" s="32">
        <v>12</v>
      </c>
      <c r="C13" s="35">
        <f t="shared" si="0"/>
        <v>-12</v>
      </c>
      <c r="D13" s="27"/>
      <c r="E13" s="27"/>
    </row>
    <row r="14" spans="1:5" ht="20.25">
      <c r="A14" s="31">
        <v>8</v>
      </c>
      <c r="B14" s="32">
        <v>7</v>
      </c>
      <c r="C14" s="35">
        <f t="shared" si="0"/>
        <v>-0.875</v>
      </c>
      <c r="D14" s="27"/>
      <c r="E14" s="27"/>
    </row>
    <row r="15" spans="1:5" ht="21" thickBot="1">
      <c r="A15" s="33">
        <v>9</v>
      </c>
      <c r="B15" s="34">
        <v>2</v>
      </c>
      <c r="C15" s="36">
        <f t="shared" si="0"/>
        <v>-0.2222222222222222</v>
      </c>
      <c r="D15" s="27"/>
      <c r="E15" s="27"/>
    </row>
    <row r="16" spans="1:5" ht="12.75">
      <c r="A16" s="27"/>
      <c r="B16" s="27"/>
      <c r="C16" s="27"/>
      <c r="D16" s="27"/>
      <c r="E16" s="27"/>
    </row>
    <row r="17" spans="1:5" ht="12.75">
      <c r="A17" s="27"/>
      <c r="B17" s="27"/>
      <c r="C17" s="27"/>
      <c r="D17" s="27"/>
      <c r="E17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N8" sqref="N8:N9"/>
    </sheetView>
  </sheetViews>
  <sheetFormatPr defaultColWidth="9.00390625" defaultRowHeight="12.75"/>
  <cols>
    <col min="1" max="1" width="16.875" style="0" customWidth="1"/>
    <col min="2" max="2" width="17.125" style="0" customWidth="1"/>
    <col min="3" max="3" width="16.875" style="0" customWidth="1"/>
    <col min="4" max="4" width="14.875" style="0" customWidth="1"/>
    <col min="5" max="7" width="12.125" style="0" customWidth="1"/>
    <col min="8" max="8" width="10.875" style="0" customWidth="1"/>
  </cols>
  <sheetData>
    <row r="1" spans="1:3" ht="18.75" customHeight="1">
      <c r="A1" s="3" t="s">
        <v>30</v>
      </c>
      <c r="B1" s="3"/>
      <c r="C1" s="3"/>
    </row>
    <row r="2" spans="1:3" ht="15.75">
      <c r="A2" s="3" t="s">
        <v>31</v>
      </c>
      <c r="B2" s="3"/>
      <c r="C2" s="3"/>
    </row>
    <row r="3" spans="1:3" ht="15.75">
      <c r="A3" s="3" t="s">
        <v>32</v>
      </c>
      <c r="B3" s="3"/>
      <c r="C3" s="3"/>
    </row>
    <row r="4" spans="1:3" ht="15.75">
      <c r="A4" s="3" t="s">
        <v>33</v>
      </c>
      <c r="B4" s="3"/>
      <c r="C4" s="3"/>
    </row>
    <row r="5" ht="13.5" thickBot="1"/>
    <row r="6" spans="1:10" ht="49.5" customHeight="1">
      <c r="A6" s="15" t="s">
        <v>50</v>
      </c>
      <c r="B6" s="13" t="s">
        <v>45</v>
      </c>
      <c r="C6" s="13" t="s">
        <v>46</v>
      </c>
      <c r="D6" s="13" t="s">
        <v>47</v>
      </c>
      <c r="E6" s="13" t="s">
        <v>34</v>
      </c>
      <c r="F6" s="13" t="s">
        <v>35</v>
      </c>
      <c r="G6" s="13" t="s">
        <v>48</v>
      </c>
      <c r="H6" s="13" t="s">
        <v>49</v>
      </c>
      <c r="I6" s="14" t="s">
        <v>36</v>
      </c>
      <c r="J6" s="2"/>
    </row>
    <row r="7" spans="1:9" ht="15.75">
      <c r="A7" s="104" t="s">
        <v>38</v>
      </c>
      <c r="B7" s="105">
        <v>20</v>
      </c>
      <c r="C7" s="105">
        <v>25</v>
      </c>
      <c r="D7" s="106">
        <f>SUM(B7:C7)</f>
        <v>45</v>
      </c>
      <c r="E7" s="106">
        <v>15</v>
      </c>
      <c r="F7" s="106">
        <v>10</v>
      </c>
      <c r="G7" s="107">
        <f>C7*E7</f>
        <v>375</v>
      </c>
      <c r="H7" s="107">
        <f>B7*F7</f>
        <v>200</v>
      </c>
      <c r="I7" s="108">
        <f>SUM(G7:H7)</f>
        <v>575</v>
      </c>
    </row>
    <row r="8" spans="1:9" ht="15.75">
      <c r="A8" s="104" t="s">
        <v>39</v>
      </c>
      <c r="B8" s="105">
        <v>60</v>
      </c>
      <c r="C8" s="105">
        <v>50</v>
      </c>
      <c r="D8" s="106">
        <f aca="true" t="shared" si="0" ref="D8:D13">SUM(B8:C8)</f>
        <v>110</v>
      </c>
      <c r="E8" s="106">
        <v>15</v>
      </c>
      <c r="F8" s="106">
        <v>10</v>
      </c>
      <c r="G8" s="107">
        <f aca="true" t="shared" si="1" ref="G8:G13">C8*E8</f>
        <v>750</v>
      </c>
      <c r="H8" s="107">
        <f aca="true" t="shared" si="2" ref="H8:H13">B8*F8</f>
        <v>600</v>
      </c>
      <c r="I8" s="108">
        <f aca="true" t="shared" si="3" ref="I8:I13">SUM(G8:H8)</f>
        <v>1350</v>
      </c>
    </row>
    <row r="9" spans="1:9" ht="15.75">
      <c r="A9" s="104" t="s">
        <v>40</v>
      </c>
      <c r="B9" s="105">
        <v>40</v>
      </c>
      <c r="C9" s="105">
        <v>45</v>
      </c>
      <c r="D9" s="106">
        <f t="shared" si="0"/>
        <v>85</v>
      </c>
      <c r="E9" s="106">
        <v>15</v>
      </c>
      <c r="F9" s="106">
        <v>10</v>
      </c>
      <c r="G9" s="107">
        <f t="shared" si="1"/>
        <v>675</v>
      </c>
      <c r="H9" s="107">
        <f t="shared" si="2"/>
        <v>400</v>
      </c>
      <c r="I9" s="108">
        <f t="shared" si="3"/>
        <v>1075</v>
      </c>
    </row>
    <row r="10" spans="1:9" ht="15.75">
      <c r="A10" s="104" t="s">
        <v>41</v>
      </c>
      <c r="B10" s="105">
        <v>50</v>
      </c>
      <c r="C10" s="105">
        <v>55</v>
      </c>
      <c r="D10" s="106">
        <f t="shared" si="0"/>
        <v>105</v>
      </c>
      <c r="E10" s="106">
        <v>15</v>
      </c>
      <c r="F10" s="106">
        <v>10</v>
      </c>
      <c r="G10" s="107">
        <f t="shared" si="1"/>
        <v>825</v>
      </c>
      <c r="H10" s="107">
        <f t="shared" si="2"/>
        <v>500</v>
      </c>
      <c r="I10" s="108">
        <f t="shared" si="3"/>
        <v>1325</v>
      </c>
    </row>
    <row r="11" spans="1:9" ht="15.75">
      <c r="A11" s="104" t="s">
        <v>42</v>
      </c>
      <c r="B11" s="105">
        <v>60</v>
      </c>
      <c r="C11" s="105">
        <v>20</v>
      </c>
      <c r="D11" s="106">
        <f t="shared" si="0"/>
        <v>80</v>
      </c>
      <c r="E11" s="106">
        <v>15</v>
      </c>
      <c r="F11" s="106">
        <v>10</v>
      </c>
      <c r="G11" s="107">
        <f t="shared" si="1"/>
        <v>300</v>
      </c>
      <c r="H11" s="107">
        <f t="shared" si="2"/>
        <v>600</v>
      </c>
      <c r="I11" s="108">
        <f t="shared" si="3"/>
        <v>900</v>
      </c>
    </row>
    <row r="12" spans="1:9" ht="15.75">
      <c r="A12" s="104" t="s">
        <v>43</v>
      </c>
      <c r="B12" s="105">
        <v>10</v>
      </c>
      <c r="C12" s="105">
        <v>75</v>
      </c>
      <c r="D12" s="106">
        <f t="shared" si="0"/>
        <v>85</v>
      </c>
      <c r="E12" s="106">
        <v>15</v>
      </c>
      <c r="F12" s="106">
        <v>10</v>
      </c>
      <c r="G12" s="107">
        <f t="shared" si="1"/>
        <v>1125</v>
      </c>
      <c r="H12" s="107">
        <f t="shared" si="2"/>
        <v>100</v>
      </c>
      <c r="I12" s="108">
        <f t="shared" si="3"/>
        <v>1225</v>
      </c>
    </row>
    <row r="13" spans="1:9" ht="15.75">
      <c r="A13" s="104" t="s">
        <v>44</v>
      </c>
      <c r="B13" s="105">
        <v>80</v>
      </c>
      <c r="C13" s="105">
        <v>85</v>
      </c>
      <c r="D13" s="106">
        <f t="shared" si="0"/>
        <v>165</v>
      </c>
      <c r="E13" s="106">
        <v>15</v>
      </c>
      <c r="F13" s="106">
        <v>10</v>
      </c>
      <c r="G13" s="107">
        <f t="shared" si="1"/>
        <v>1275</v>
      </c>
      <c r="H13" s="107">
        <f t="shared" si="2"/>
        <v>800</v>
      </c>
      <c r="I13" s="108">
        <f t="shared" si="3"/>
        <v>2075</v>
      </c>
    </row>
    <row r="14" spans="1:9" ht="15.75" thickBot="1">
      <c r="A14" s="16" t="s">
        <v>37</v>
      </c>
      <c r="B14" s="17"/>
      <c r="C14" s="17"/>
      <c r="D14" s="18"/>
      <c r="E14" s="18"/>
      <c r="F14" s="18"/>
      <c r="G14" s="18"/>
      <c r="H14" s="18"/>
      <c r="I14" s="19"/>
    </row>
    <row r="15" spans="1:3" ht="15.75">
      <c r="A15" s="3"/>
      <c r="B15" s="3"/>
      <c r="C15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24.875" style="0" customWidth="1"/>
    <col min="2" max="2" width="22.625" style="0" customWidth="1"/>
    <col min="3" max="3" width="23.75390625" style="0" customWidth="1"/>
  </cols>
  <sheetData>
    <row r="2" spans="1:3" ht="21" thickBot="1">
      <c r="A2" s="4" t="s">
        <v>53</v>
      </c>
      <c r="B2" s="4"/>
      <c r="C2" s="4"/>
    </row>
    <row r="3" spans="1:4" ht="20.25">
      <c r="A3" s="37" t="s">
        <v>51</v>
      </c>
      <c r="B3" s="38" t="s">
        <v>5</v>
      </c>
      <c r="C3" s="39" t="s">
        <v>52</v>
      </c>
      <c r="D3" s="27"/>
    </row>
    <row r="4" spans="1:4" ht="21" thickBot="1">
      <c r="A4" s="40">
        <v>20000</v>
      </c>
      <c r="B4" s="41">
        <v>0.09</v>
      </c>
      <c r="C4" s="5">
        <f>A4*B4</f>
        <v>1800</v>
      </c>
      <c r="D4" s="27"/>
    </row>
    <row r="5" spans="1:4" ht="12.75">
      <c r="A5" s="27"/>
      <c r="B5" s="27"/>
      <c r="C5" s="27"/>
      <c r="D5" s="27"/>
    </row>
    <row r="6" spans="1:4" ht="12.75">
      <c r="A6" s="27"/>
      <c r="B6" s="27"/>
      <c r="C6" s="27"/>
      <c r="D6" s="27"/>
    </row>
    <row r="7" spans="1:4" ht="12.75">
      <c r="A7" s="27"/>
      <c r="B7" s="27"/>
      <c r="C7" s="27"/>
      <c r="D7" s="27"/>
    </row>
    <row r="8" spans="1:4" ht="12.75">
      <c r="A8" s="27"/>
      <c r="B8" s="27"/>
      <c r="C8" s="27"/>
      <c r="D8" s="2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21.00390625" style="0" customWidth="1"/>
    <col min="2" max="2" width="21.875" style="0" customWidth="1"/>
    <col min="3" max="3" width="19.125" style="0" customWidth="1"/>
    <col min="4" max="4" width="14.125" style="0" customWidth="1"/>
  </cols>
  <sheetData>
    <row r="1" spans="1:4" ht="20.25">
      <c r="A1" s="4" t="s">
        <v>6</v>
      </c>
      <c r="B1" s="4"/>
      <c r="C1" s="4"/>
      <c r="D1" s="4"/>
    </row>
    <row r="2" spans="1:4" ht="21" thickBot="1">
      <c r="A2" s="4" t="s">
        <v>7</v>
      </c>
      <c r="B2" s="4"/>
      <c r="C2" s="4"/>
      <c r="D2" s="4"/>
    </row>
    <row r="3" spans="1:4" ht="38.25" customHeight="1">
      <c r="A3" s="6" t="s">
        <v>8</v>
      </c>
      <c r="B3" s="7" t="s">
        <v>9</v>
      </c>
      <c r="C3" s="8" t="s">
        <v>10</v>
      </c>
      <c r="D3" s="9" t="s">
        <v>11</v>
      </c>
    </row>
    <row r="4" spans="1:4" ht="21" thickBot="1">
      <c r="A4" s="33">
        <v>200</v>
      </c>
      <c r="B4" s="34">
        <v>0.23</v>
      </c>
      <c r="C4" s="42">
        <f>A4*B4</f>
        <v>46</v>
      </c>
      <c r="D4" s="36">
        <f>A4+C4</f>
        <v>246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20.25390625" style="0" customWidth="1"/>
    <col min="2" max="2" width="14.375" style="0" customWidth="1"/>
    <col min="3" max="3" width="14.75390625" style="0" customWidth="1"/>
    <col min="4" max="4" width="17.25390625" style="0" customWidth="1"/>
    <col min="5" max="5" width="31.125" style="0" customWidth="1"/>
    <col min="6" max="6" width="14.00390625" style="0" customWidth="1"/>
  </cols>
  <sheetData>
    <row r="1" spans="1:6" ht="20.25">
      <c r="A1" s="4" t="s">
        <v>12</v>
      </c>
      <c r="B1" s="4"/>
      <c r="C1" s="4"/>
      <c r="D1" s="4"/>
      <c r="E1" s="4"/>
      <c r="F1" s="4"/>
    </row>
    <row r="2" spans="1:6" ht="20.25">
      <c r="A2" s="4" t="s">
        <v>13</v>
      </c>
      <c r="B2" s="4"/>
      <c r="C2" s="4"/>
      <c r="D2" s="4"/>
      <c r="E2" s="4"/>
      <c r="F2" s="4"/>
    </row>
    <row r="3" spans="1:6" ht="20.25">
      <c r="A3" s="4" t="s">
        <v>14</v>
      </c>
      <c r="B3" s="4"/>
      <c r="C3" s="4"/>
      <c r="D3" s="4"/>
      <c r="E3" s="4"/>
      <c r="F3" s="4"/>
    </row>
    <row r="4" spans="1:6" ht="20.25">
      <c r="A4" s="4" t="s">
        <v>15</v>
      </c>
      <c r="B4" s="4"/>
      <c r="C4" s="4"/>
      <c r="D4" s="4"/>
      <c r="E4" s="4"/>
      <c r="F4" s="4"/>
    </row>
    <row r="5" spans="1:6" ht="21" thickBot="1">
      <c r="A5" s="4" t="s">
        <v>16</v>
      </c>
      <c r="B5" s="4"/>
      <c r="C5" s="4"/>
      <c r="D5" s="4"/>
      <c r="E5" s="4"/>
      <c r="F5" s="4"/>
    </row>
    <row r="6" spans="1:6" ht="47.25" customHeight="1">
      <c r="A6" s="43" t="s">
        <v>17</v>
      </c>
      <c r="B6" s="44" t="s">
        <v>54</v>
      </c>
      <c r="C6" s="44" t="s">
        <v>55</v>
      </c>
      <c r="D6" s="44" t="s">
        <v>56</v>
      </c>
      <c r="E6" s="25" t="s">
        <v>18</v>
      </c>
      <c r="F6" s="45" t="s">
        <v>19</v>
      </c>
    </row>
    <row r="7" spans="1:6" ht="20.25">
      <c r="A7" s="46"/>
      <c r="B7" s="10">
        <v>0.17</v>
      </c>
      <c r="C7" s="10">
        <v>0.15</v>
      </c>
      <c r="D7" s="10">
        <v>0.25</v>
      </c>
      <c r="E7" s="47"/>
      <c r="F7" s="48"/>
    </row>
    <row r="8" spans="1:6" ht="20.25">
      <c r="A8" s="51">
        <v>50</v>
      </c>
      <c r="B8" s="10">
        <f>A8*B7</f>
        <v>8.5</v>
      </c>
      <c r="C8" s="10">
        <f>A8*C7</f>
        <v>7.5</v>
      </c>
      <c r="D8" s="10">
        <f>A8*D7</f>
        <v>12.5</v>
      </c>
      <c r="E8" s="52">
        <f>SUM(B8:D8)</f>
        <v>28.5</v>
      </c>
      <c r="F8" s="48"/>
    </row>
    <row r="9" spans="1:6" ht="24" thickBot="1">
      <c r="A9" s="49"/>
      <c r="B9" s="50"/>
      <c r="C9" s="50"/>
      <c r="D9" s="50"/>
      <c r="E9" s="50"/>
      <c r="F9" s="53">
        <f>A8-E8</f>
        <v>21.5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="85" zoomScaleNormal="85" zoomScalePageLayoutView="0" workbookViewId="0" topLeftCell="A1">
      <selection activeCell="L12" sqref="L12"/>
    </sheetView>
  </sheetViews>
  <sheetFormatPr defaultColWidth="9.00390625" defaultRowHeight="12.75"/>
  <cols>
    <col min="1" max="1" width="14.75390625" style="0" customWidth="1"/>
    <col min="2" max="2" width="22.25390625" style="0" customWidth="1"/>
    <col min="3" max="3" width="19.125" style="0" customWidth="1"/>
    <col min="5" max="5" width="10.875" style="0" customWidth="1"/>
  </cols>
  <sheetData>
    <row r="1" spans="1:5" ht="20.25">
      <c r="A1" s="58" t="s">
        <v>65</v>
      </c>
      <c r="B1" s="59" t="s">
        <v>20</v>
      </c>
      <c r="C1" s="57"/>
      <c r="D1" s="57">
        <v>27.89</v>
      </c>
      <c r="E1" s="12"/>
    </row>
    <row r="2" spans="1:5" ht="20.25">
      <c r="A2" s="60">
        <v>1</v>
      </c>
      <c r="B2" s="61">
        <f>A2*D$1</f>
        <v>27.89</v>
      </c>
      <c r="C2" s="57"/>
      <c r="D2" s="57"/>
      <c r="E2" s="11"/>
    </row>
    <row r="3" spans="1:5" ht="20.25">
      <c r="A3" s="60">
        <v>3</v>
      </c>
      <c r="B3" s="61">
        <f aca="true" t="shared" si="0" ref="B3:B24">A3*D$1</f>
        <v>83.67</v>
      </c>
      <c r="C3" s="57"/>
      <c r="D3" s="57"/>
      <c r="E3" s="11"/>
    </row>
    <row r="4" spans="1:5" ht="20.25">
      <c r="A4" s="60">
        <v>5</v>
      </c>
      <c r="B4" s="61">
        <f t="shared" si="0"/>
        <v>139.45</v>
      </c>
      <c r="C4" s="57"/>
      <c r="D4" s="57"/>
      <c r="E4" s="11"/>
    </row>
    <row r="5" spans="1:5" ht="20.25">
      <c r="A5" s="60">
        <v>7</v>
      </c>
      <c r="B5" s="61">
        <f t="shared" si="0"/>
        <v>195.23000000000002</v>
      </c>
      <c r="C5" s="57"/>
      <c r="D5" s="57"/>
      <c r="E5" s="11"/>
    </row>
    <row r="6" spans="1:5" ht="20.25">
      <c r="A6" s="60">
        <v>9</v>
      </c>
      <c r="B6" s="61">
        <f t="shared" si="0"/>
        <v>251.01</v>
      </c>
      <c r="C6" s="57"/>
      <c r="D6" s="57"/>
      <c r="E6" s="11"/>
    </row>
    <row r="7" spans="1:5" ht="20.25">
      <c r="A7" s="60">
        <v>11</v>
      </c>
      <c r="B7" s="61">
        <f t="shared" si="0"/>
        <v>306.79</v>
      </c>
      <c r="C7" s="57"/>
      <c r="D7" s="57"/>
      <c r="E7" s="11"/>
    </row>
    <row r="8" spans="1:5" ht="20.25">
      <c r="A8" s="60">
        <v>13</v>
      </c>
      <c r="B8" s="61">
        <f t="shared" si="0"/>
        <v>362.57</v>
      </c>
      <c r="C8" s="57"/>
      <c r="D8" s="57"/>
      <c r="E8" s="11"/>
    </row>
    <row r="9" spans="1:5" ht="20.25">
      <c r="A9" s="60">
        <v>15</v>
      </c>
      <c r="B9" s="61">
        <f t="shared" si="0"/>
        <v>418.35</v>
      </c>
      <c r="C9" s="57"/>
      <c r="D9" s="57"/>
      <c r="E9" s="11"/>
    </row>
    <row r="10" spans="1:5" ht="20.25">
      <c r="A10" s="60">
        <v>17</v>
      </c>
      <c r="B10" s="61">
        <f t="shared" si="0"/>
        <v>474.13</v>
      </c>
      <c r="C10" s="57"/>
      <c r="D10" s="57"/>
      <c r="E10" s="11"/>
    </row>
    <row r="11" spans="1:5" ht="20.25">
      <c r="A11" s="60">
        <v>19</v>
      </c>
      <c r="B11" s="61">
        <f t="shared" si="0"/>
        <v>529.91</v>
      </c>
      <c r="C11" s="57"/>
      <c r="D11" s="57"/>
      <c r="E11" s="11"/>
    </row>
    <row r="12" spans="1:5" ht="20.25">
      <c r="A12" s="60">
        <v>21</v>
      </c>
      <c r="B12" s="61">
        <f t="shared" si="0"/>
        <v>585.69</v>
      </c>
      <c r="C12" s="57"/>
      <c r="D12" s="57"/>
      <c r="E12" s="11"/>
    </row>
    <row r="13" spans="1:5" ht="20.25">
      <c r="A13" s="60">
        <v>23</v>
      </c>
      <c r="B13" s="61">
        <f t="shared" si="0"/>
        <v>641.47</v>
      </c>
      <c r="C13" s="57"/>
      <c r="D13" s="57"/>
      <c r="E13" s="11"/>
    </row>
    <row r="14" spans="1:5" ht="20.25">
      <c r="A14" s="60">
        <v>25</v>
      </c>
      <c r="B14" s="61">
        <f t="shared" si="0"/>
        <v>697.25</v>
      </c>
      <c r="C14" s="57"/>
      <c r="D14" s="57"/>
      <c r="E14" s="11"/>
    </row>
    <row r="15" spans="1:5" ht="20.25">
      <c r="A15" s="60">
        <v>27</v>
      </c>
      <c r="B15" s="61">
        <f t="shared" si="0"/>
        <v>753.03</v>
      </c>
      <c r="C15" s="57"/>
      <c r="D15" s="57"/>
      <c r="E15" s="11"/>
    </row>
    <row r="16" spans="1:5" ht="20.25">
      <c r="A16" s="60">
        <v>29</v>
      </c>
      <c r="B16" s="61">
        <f t="shared" si="0"/>
        <v>808.8100000000001</v>
      </c>
      <c r="C16" s="57"/>
      <c r="D16" s="57"/>
      <c r="E16" s="11"/>
    </row>
    <row r="17" spans="1:5" ht="20.25">
      <c r="A17" s="60">
        <v>31</v>
      </c>
      <c r="B17" s="61">
        <f t="shared" si="0"/>
        <v>864.59</v>
      </c>
      <c r="C17" s="57"/>
      <c r="D17" s="57"/>
      <c r="E17" s="11"/>
    </row>
    <row r="18" spans="1:5" ht="20.25">
      <c r="A18" s="60">
        <v>33</v>
      </c>
      <c r="B18" s="61">
        <f t="shared" si="0"/>
        <v>920.37</v>
      </c>
      <c r="C18" s="57"/>
      <c r="D18" s="57"/>
      <c r="E18" s="11"/>
    </row>
    <row r="19" spans="1:5" ht="20.25">
      <c r="A19" s="60">
        <v>35</v>
      </c>
      <c r="B19" s="61">
        <f t="shared" si="0"/>
        <v>976.15</v>
      </c>
      <c r="C19" s="57"/>
      <c r="D19" s="57"/>
      <c r="E19" s="11"/>
    </row>
    <row r="20" spans="1:5" ht="20.25">
      <c r="A20" s="60">
        <v>37</v>
      </c>
      <c r="B20" s="61">
        <f t="shared" si="0"/>
        <v>1031.93</v>
      </c>
      <c r="C20" s="57"/>
      <c r="D20" s="57"/>
      <c r="E20" s="11"/>
    </row>
    <row r="21" spans="1:5" ht="20.25">
      <c r="A21" s="60">
        <v>39</v>
      </c>
      <c r="B21" s="61">
        <f t="shared" si="0"/>
        <v>1087.71</v>
      </c>
      <c r="C21" s="57"/>
      <c r="D21" s="57"/>
      <c r="E21" s="11"/>
    </row>
    <row r="22" spans="1:5" ht="20.25">
      <c r="A22" s="60">
        <v>41</v>
      </c>
      <c r="B22" s="61">
        <f t="shared" si="0"/>
        <v>1143.49</v>
      </c>
      <c r="C22" s="57"/>
      <c r="D22" s="57"/>
      <c r="E22" s="11"/>
    </row>
    <row r="23" spans="1:5" ht="20.25">
      <c r="A23" s="60">
        <v>43</v>
      </c>
      <c r="B23" s="61">
        <f t="shared" si="0"/>
        <v>1199.27</v>
      </c>
      <c r="C23" s="55"/>
      <c r="D23" s="56"/>
      <c r="E23" s="56"/>
    </row>
    <row r="24" spans="1:5" ht="21" thickBot="1">
      <c r="A24" s="62">
        <v>45</v>
      </c>
      <c r="B24" s="63">
        <f t="shared" si="0"/>
        <v>1255.05</v>
      </c>
      <c r="C24" s="55"/>
      <c r="D24" s="56"/>
      <c r="E24" s="56"/>
    </row>
    <row r="25" spans="1:5" ht="20.25">
      <c r="A25" s="54"/>
      <c r="B25" s="55"/>
      <c r="C25" s="55"/>
      <c r="D25" s="56"/>
      <c r="E25" s="56"/>
    </row>
    <row r="26" spans="1:5" ht="20.25">
      <c r="A26" s="54"/>
      <c r="B26" s="55"/>
      <c r="C26" s="55"/>
      <c r="D26" s="56"/>
      <c r="E26" s="56"/>
    </row>
    <row r="27" spans="1:5" ht="20.25">
      <c r="A27" s="54"/>
      <c r="B27" s="55"/>
      <c r="C27" s="55"/>
      <c r="D27" s="56"/>
      <c r="E27" s="56"/>
    </row>
    <row r="28" spans="1:5" ht="20.25">
      <c r="A28" s="54"/>
      <c r="B28" s="55"/>
      <c r="C28" s="55"/>
      <c r="D28" s="56"/>
      <c r="E28" s="56"/>
    </row>
    <row r="29" spans="1:5" ht="20.25">
      <c r="A29" s="54"/>
      <c r="B29" s="55"/>
      <c r="C29" s="55"/>
      <c r="D29" s="56"/>
      <c r="E29" s="56"/>
    </row>
    <row r="30" spans="1:5" ht="20.25">
      <c r="A30" s="54"/>
      <c r="B30" s="55"/>
      <c r="C30" s="55"/>
      <c r="D30" s="56"/>
      <c r="E30" s="56"/>
    </row>
    <row r="31" spans="1:5" ht="20.25">
      <c r="A31" s="54"/>
      <c r="B31" s="55"/>
      <c r="C31" s="55"/>
      <c r="D31" s="56"/>
      <c r="E31" s="56"/>
    </row>
    <row r="32" spans="1:5" ht="20.25">
      <c r="A32" s="54"/>
      <c r="B32" s="55"/>
      <c r="C32" s="55"/>
      <c r="D32" s="56"/>
      <c r="E32" s="56"/>
    </row>
    <row r="33" spans="1:5" ht="20.25">
      <c r="A33" s="54"/>
      <c r="B33" s="55"/>
      <c r="C33" s="55"/>
      <c r="D33" s="56"/>
      <c r="E33" s="56"/>
    </row>
    <row r="34" spans="1:5" ht="12.75">
      <c r="A34" s="54"/>
      <c r="B34" s="54"/>
      <c r="C34" s="54"/>
      <c r="D34" s="54"/>
      <c r="E34" s="54"/>
    </row>
    <row r="35" spans="1:5" ht="12.75">
      <c r="A35" s="54"/>
      <c r="B35" s="54"/>
      <c r="C35" s="54"/>
      <c r="D35" s="54"/>
      <c r="E35" s="54"/>
    </row>
    <row r="36" spans="1:5" ht="12.75">
      <c r="A36" s="54"/>
      <c r="B36" s="54"/>
      <c r="C36" s="54"/>
      <c r="D36" s="54"/>
      <c r="E36" s="54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6.00390625" style="0" customWidth="1"/>
    <col min="2" max="2" width="18.25390625" style="0" customWidth="1"/>
    <col min="3" max="3" width="15.125" style="0" customWidth="1"/>
    <col min="4" max="4" width="11.875" style="0" customWidth="1"/>
  </cols>
  <sheetData>
    <row r="1" spans="1:4" ht="18.75">
      <c r="A1" s="66" t="s">
        <v>20</v>
      </c>
      <c r="B1" s="67" t="s">
        <v>65</v>
      </c>
      <c r="C1" s="26"/>
      <c r="D1" s="26">
        <v>27.89</v>
      </c>
    </row>
    <row r="2" spans="1:4" ht="18.75">
      <c r="A2" s="68">
        <v>30</v>
      </c>
      <c r="B2" s="69">
        <f>A2/D$1</f>
        <v>1.0756543564001435</v>
      </c>
      <c r="C2" s="26"/>
      <c r="D2" s="26"/>
    </row>
    <row r="3" spans="1:4" ht="18.75">
      <c r="A3" s="68">
        <v>60</v>
      </c>
      <c r="B3" s="69">
        <f aca="true" t="shared" si="0" ref="B3:B21">A3/D$1</f>
        <v>2.151308712800287</v>
      </c>
      <c r="C3" s="26"/>
      <c r="D3" s="26"/>
    </row>
    <row r="4" spans="1:4" ht="18.75">
      <c r="A4" s="68">
        <v>90</v>
      </c>
      <c r="B4" s="69">
        <f t="shared" si="0"/>
        <v>3.2269630692004303</v>
      </c>
      <c r="C4" s="26"/>
      <c r="D4" s="26"/>
    </row>
    <row r="5" spans="1:4" ht="18.75">
      <c r="A5" s="68">
        <v>120</v>
      </c>
      <c r="B5" s="69">
        <f t="shared" si="0"/>
        <v>4.302617425600574</v>
      </c>
      <c r="C5" s="26"/>
      <c r="D5" s="26"/>
    </row>
    <row r="6" spans="1:4" ht="18.75">
      <c r="A6" s="68">
        <v>150</v>
      </c>
      <c r="B6" s="69">
        <f t="shared" si="0"/>
        <v>5.378271782000717</v>
      </c>
      <c r="C6" s="26"/>
      <c r="D6" s="26"/>
    </row>
    <row r="7" spans="1:4" ht="18.75">
      <c r="A7" s="68">
        <v>180</v>
      </c>
      <c r="B7" s="69">
        <f t="shared" si="0"/>
        <v>6.453926138400861</v>
      </c>
      <c r="C7" s="26"/>
      <c r="D7" s="26"/>
    </row>
    <row r="8" spans="1:4" ht="18.75">
      <c r="A8" s="68">
        <v>210</v>
      </c>
      <c r="B8" s="69">
        <f t="shared" si="0"/>
        <v>7.529580494801004</v>
      </c>
      <c r="C8" s="26"/>
      <c r="D8" s="26"/>
    </row>
    <row r="9" spans="1:4" ht="18.75">
      <c r="A9" s="68">
        <v>240</v>
      </c>
      <c r="B9" s="69">
        <f t="shared" si="0"/>
        <v>8.605234851201148</v>
      </c>
      <c r="C9" s="26"/>
      <c r="D9" s="26"/>
    </row>
    <row r="10" spans="1:4" ht="18.75">
      <c r="A10" s="68">
        <v>270</v>
      </c>
      <c r="B10" s="69">
        <f t="shared" si="0"/>
        <v>9.680889207601291</v>
      </c>
      <c r="C10" s="26"/>
      <c r="D10" s="26"/>
    </row>
    <row r="11" spans="1:4" ht="18.75">
      <c r="A11" s="68">
        <v>300</v>
      </c>
      <c r="B11" s="69">
        <f t="shared" si="0"/>
        <v>10.756543564001435</v>
      </c>
      <c r="C11" s="26"/>
      <c r="D11" s="26"/>
    </row>
    <row r="12" spans="1:6" ht="20.25">
      <c r="A12" s="68">
        <v>330</v>
      </c>
      <c r="B12" s="69">
        <f t="shared" si="0"/>
        <v>11.832197920401578</v>
      </c>
      <c r="C12" s="65"/>
      <c r="D12" s="64"/>
      <c r="E12" s="54"/>
      <c r="F12" s="54"/>
    </row>
    <row r="13" spans="1:6" ht="20.25">
      <c r="A13" s="68">
        <v>360</v>
      </c>
      <c r="B13" s="69">
        <f t="shared" si="0"/>
        <v>12.907852276801721</v>
      </c>
      <c r="C13" s="65"/>
      <c r="D13" s="64"/>
      <c r="E13" s="54"/>
      <c r="F13" s="54"/>
    </row>
    <row r="14" spans="1:6" ht="20.25">
      <c r="A14" s="68">
        <v>390</v>
      </c>
      <c r="B14" s="69">
        <f t="shared" si="0"/>
        <v>13.983506633201864</v>
      </c>
      <c r="C14" s="65"/>
      <c r="D14" s="64"/>
      <c r="E14" s="54"/>
      <c r="F14" s="54"/>
    </row>
    <row r="15" spans="1:6" ht="20.25">
      <c r="A15" s="68">
        <v>420</v>
      </c>
      <c r="B15" s="69">
        <f t="shared" si="0"/>
        <v>15.059160989602008</v>
      </c>
      <c r="C15" s="65"/>
      <c r="D15" s="64"/>
      <c r="E15" s="54"/>
      <c r="F15" s="54"/>
    </row>
    <row r="16" spans="1:6" ht="20.25">
      <c r="A16" s="68">
        <v>450</v>
      </c>
      <c r="B16" s="69">
        <f t="shared" si="0"/>
        <v>16.13481534600215</v>
      </c>
      <c r="C16" s="65"/>
      <c r="D16" s="64"/>
      <c r="E16" s="54"/>
      <c r="F16" s="54"/>
    </row>
    <row r="17" spans="1:6" ht="20.25">
      <c r="A17" s="68">
        <v>480</v>
      </c>
      <c r="B17" s="69">
        <f t="shared" si="0"/>
        <v>17.210469702402296</v>
      </c>
      <c r="C17" s="65"/>
      <c r="D17" s="64"/>
      <c r="E17" s="54"/>
      <c r="F17" s="54"/>
    </row>
    <row r="18" spans="1:6" ht="20.25">
      <c r="A18" s="68">
        <v>510</v>
      </c>
      <c r="B18" s="69">
        <f t="shared" si="0"/>
        <v>18.28612405880244</v>
      </c>
      <c r="C18" s="65"/>
      <c r="D18" s="64"/>
      <c r="E18" s="54"/>
      <c r="F18" s="54"/>
    </row>
    <row r="19" spans="1:6" ht="20.25">
      <c r="A19" s="68">
        <v>540</v>
      </c>
      <c r="B19" s="69">
        <f t="shared" si="0"/>
        <v>19.361778415202583</v>
      </c>
      <c r="C19" s="65"/>
      <c r="D19" s="64"/>
      <c r="E19" s="54"/>
      <c r="F19" s="54"/>
    </row>
    <row r="20" spans="1:6" ht="20.25">
      <c r="A20" s="68">
        <v>570</v>
      </c>
      <c r="B20" s="69">
        <f t="shared" si="0"/>
        <v>20.437432771602726</v>
      </c>
      <c r="C20" s="65"/>
      <c r="D20" s="64"/>
      <c r="E20" s="54"/>
      <c r="F20" s="54"/>
    </row>
    <row r="21" spans="1:6" ht="21" thickBot="1">
      <c r="A21" s="70">
        <v>600</v>
      </c>
      <c r="B21" s="71">
        <f t="shared" si="0"/>
        <v>21.51308712800287</v>
      </c>
      <c r="C21" s="65"/>
      <c r="D21" s="64"/>
      <c r="E21" s="54"/>
      <c r="F21" s="54"/>
    </row>
    <row r="22" spans="1:6" ht="20.25">
      <c r="A22" s="64"/>
      <c r="B22" s="65"/>
      <c r="C22" s="65"/>
      <c r="D22" s="64"/>
      <c r="E22" s="54"/>
      <c r="F22" s="54"/>
    </row>
    <row r="23" spans="1:6" ht="20.25">
      <c r="A23" s="64"/>
      <c r="B23" s="65"/>
      <c r="C23" s="65"/>
      <c r="D23" s="64"/>
      <c r="E23" s="54"/>
      <c r="F23" s="54"/>
    </row>
    <row r="24" spans="1:6" ht="12.75">
      <c r="A24" s="54"/>
      <c r="B24" s="54"/>
      <c r="C24" s="54"/>
      <c r="D24" s="54"/>
      <c r="E24" s="54"/>
      <c r="F24" s="5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9.125" style="0" customWidth="1"/>
    <col min="2" max="2" width="19.625" style="0" customWidth="1"/>
    <col min="3" max="3" width="17.875" style="0" customWidth="1"/>
  </cols>
  <sheetData>
    <row r="1" spans="1:3" ht="20.25">
      <c r="A1" s="86" t="s">
        <v>21</v>
      </c>
      <c r="B1" s="87" t="s">
        <v>22</v>
      </c>
      <c r="C1" s="85" t="s">
        <v>23</v>
      </c>
    </row>
    <row r="2" spans="1:3" ht="20.25">
      <c r="A2" s="74" t="s">
        <v>69</v>
      </c>
      <c r="B2" s="73" t="s">
        <v>70</v>
      </c>
      <c r="C2" s="75">
        <v>183</v>
      </c>
    </row>
    <row r="3" spans="1:3" ht="20.25">
      <c r="A3" s="74" t="s">
        <v>71</v>
      </c>
      <c r="B3" s="73" t="s">
        <v>72</v>
      </c>
      <c r="C3" s="75">
        <v>176</v>
      </c>
    </row>
    <row r="4" spans="1:3" ht="20.25">
      <c r="A4" s="74" t="s">
        <v>73</v>
      </c>
      <c r="B4" s="73" t="s">
        <v>74</v>
      </c>
      <c r="C4" s="75">
        <v>168</v>
      </c>
    </row>
    <row r="5" spans="1:3" ht="20.25">
      <c r="A5" s="74" t="s">
        <v>75</v>
      </c>
      <c r="B5" s="73" t="s">
        <v>76</v>
      </c>
      <c r="C5" s="75">
        <v>180</v>
      </c>
    </row>
    <row r="6" spans="1:3" ht="21" thickBot="1">
      <c r="A6" s="76" t="s">
        <v>77</v>
      </c>
      <c r="B6" s="77" t="s">
        <v>78</v>
      </c>
      <c r="C6" s="78">
        <v>179</v>
      </c>
    </row>
    <row r="7" spans="1:3" ht="20.25">
      <c r="A7" s="72"/>
      <c r="B7" s="79" t="s">
        <v>66</v>
      </c>
      <c r="C7" s="80">
        <f>MAX(C2:C6)</f>
        <v>183</v>
      </c>
    </row>
    <row r="8" spans="1:3" ht="20.25">
      <c r="A8" s="72"/>
      <c r="B8" s="81" t="s">
        <v>67</v>
      </c>
      <c r="C8" s="82">
        <f>MIN(C2:C6)</f>
        <v>168</v>
      </c>
    </row>
    <row r="9" spans="1:3" ht="21" thickBot="1">
      <c r="A9" s="72"/>
      <c r="B9" s="83" t="s">
        <v>68</v>
      </c>
      <c r="C9" s="84">
        <f>AVERAGE(C2:C6)</f>
        <v>177.2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G6"/>
  <sheetViews>
    <sheetView zoomScale="85" zoomScaleNormal="85" zoomScalePageLayoutView="0" workbookViewId="0" topLeftCell="A1">
      <selection activeCell="J4" sqref="J4"/>
    </sheetView>
  </sheetViews>
  <sheetFormatPr defaultColWidth="9.00390625" defaultRowHeight="12.75"/>
  <cols>
    <col min="2" max="2" width="26.875" style="0" customWidth="1"/>
    <col min="3" max="3" width="19.375" style="0" customWidth="1"/>
    <col min="4" max="4" width="20.25390625" style="0" customWidth="1"/>
    <col min="5" max="5" width="21.625" style="0" customWidth="1"/>
    <col min="6" max="6" width="18.125" style="0" customWidth="1"/>
    <col min="7" max="7" width="21.375" style="0" customWidth="1"/>
  </cols>
  <sheetData>
    <row r="2" ht="13.5" thickBot="1"/>
    <row r="3" spans="2:7" ht="63" customHeight="1">
      <c r="B3" s="96" t="s">
        <v>24</v>
      </c>
      <c r="C3" s="97" t="s">
        <v>25</v>
      </c>
      <c r="D3" s="97" t="s">
        <v>26</v>
      </c>
      <c r="E3" s="97" t="s">
        <v>27</v>
      </c>
      <c r="F3" s="97" t="s">
        <v>28</v>
      </c>
      <c r="G3" s="98" t="s">
        <v>29</v>
      </c>
    </row>
    <row r="4" spans="2:7" ht="20.25">
      <c r="B4" s="93" t="s">
        <v>57</v>
      </c>
      <c r="C4" s="92">
        <v>30</v>
      </c>
      <c r="D4" s="92">
        <v>150</v>
      </c>
      <c r="E4" s="92">
        <v>23</v>
      </c>
      <c r="F4" s="88">
        <f>C4*D4</f>
        <v>4500</v>
      </c>
      <c r="G4" s="89">
        <f>C4*E4</f>
        <v>690</v>
      </c>
    </row>
    <row r="5" spans="2:7" ht="20.25">
      <c r="B5" s="93" t="s">
        <v>58</v>
      </c>
      <c r="C5" s="92">
        <v>35</v>
      </c>
      <c r="D5" s="92">
        <v>60</v>
      </c>
      <c r="E5" s="92">
        <v>47</v>
      </c>
      <c r="F5" s="88">
        <f>C5*D5</f>
        <v>2100</v>
      </c>
      <c r="G5" s="89">
        <f>C5*E5</f>
        <v>1645</v>
      </c>
    </row>
    <row r="6" spans="2:7" ht="21" thickBot="1">
      <c r="B6" s="94" t="s">
        <v>59</v>
      </c>
      <c r="C6" s="95">
        <v>50</v>
      </c>
      <c r="D6" s="95">
        <v>80</v>
      </c>
      <c r="E6" s="95">
        <v>52</v>
      </c>
      <c r="F6" s="90">
        <f>C6*D6</f>
        <v>4000</v>
      </c>
      <c r="G6" s="91">
        <f>C6*E6</f>
        <v>2600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11.875" style="0" customWidth="1"/>
    <col min="2" max="2" width="11.625" style="0" customWidth="1"/>
    <col min="3" max="3" width="13.00390625" style="0" customWidth="1"/>
    <col min="5" max="5" width="26.875" style="0" customWidth="1"/>
    <col min="6" max="6" width="11.125" style="0" customWidth="1"/>
    <col min="7" max="7" width="10.375" style="0" hidden="1" customWidth="1"/>
    <col min="8" max="8" width="15.125" style="0" customWidth="1"/>
  </cols>
  <sheetData>
    <row r="1" spans="1:12" ht="21" thickBot="1">
      <c r="A1" s="99">
        <v>5</v>
      </c>
      <c r="B1" s="100">
        <v>6</v>
      </c>
      <c r="C1" s="101">
        <v>1</v>
      </c>
      <c r="D1" s="21"/>
      <c r="E1" s="23" t="s">
        <v>60</v>
      </c>
      <c r="F1" s="20"/>
      <c r="G1" s="20"/>
      <c r="H1" s="20"/>
      <c r="I1" s="20"/>
      <c r="J1" s="20"/>
      <c r="K1" s="20"/>
      <c r="L1" s="20"/>
    </row>
    <row r="2" spans="1:5" ht="21" thickBot="1">
      <c r="A2" s="102">
        <f>(-B1+SQRT(B1*B1-4*A1*C1))/2/A1</f>
        <v>-0.2</v>
      </c>
      <c r="B2" s="103">
        <f>(-B1-SQRT(B1*B1-4*A1*C1))/2/A1</f>
        <v>-1</v>
      </c>
      <c r="C2" s="22"/>
      <c r="D2" s="12"/>
      <c r="E2" s="24" t="s">
        <v>61</v>
      </c>
    </row>
    <row r="3" spans="1:5" ht="21" customHeight="1">
      <c r="A3" s="109" t="s">
        <v>63</v>
      </c>
      <c r="B3" s="109" t="s">
        <v>64</v>
      </c>
      <c r="C3" s="22"/>
      <c r="D3" s="12"/>
      <c r="E3" s="24" t="s">
        <v>62</v>
      </c>
    </row>
    <row r="4" spans="1:5" ht="20.25">
      <c r="A4" s="109"/>
      <c r="B4" s="109"/>
      <c r="C4" s="22"/>
      <c r="D4" s="12"/>
      <c r="E4" s="12"/>
    </row>
    <row r="5" spans="1:5" ht="20.25">
      <c r="A5" s="109"/>
      <c r="B5" s="109"/>
      <c r="C5" s="22"/>
      <c r="D5" s="12"/>
      <c r="E5" s="12"/>
    </row>
    <row r="6" spans="1:5" ht="20.25">
      <c r="A6" s="109"/>
      <c r="B6" s="109"/>
      <c r="C6" s="22"/>
      <c r="D6" s="12"/>
      <c r="E6" s="12"/>
    </row>
    <row r="7" spans="1:5" ht="20.25">
      <c r="A7" s="109"/>
      <c r="B7" s="109"/>
      <c r="C7" s="22"/>
      <c r="D7" s="12"/>
      <c r="E7" s="12"/>
    </row>
    <row r="8" spans="1:5" ht="20.25">
      <c r="A8" s="109"/>
      <c r="B8" s="109"/>
      <c r="C8" s="22"/>
      <c r="D8" s="12"/>
      <c r="E8" s="12"/>
    </row>
    <row r="9" spans="1:3" ht="12.75">
      <c r="A9" s="109"/>
      <c r="B9" s="109"/>
      <c r="C9" s="1"/>
    </row>
    <row r="10" spans="1:3" ht="12.75">
      <c r="A10" s="109"/>
      <c r="B10" s="109"/>
      <c r="C10" s="1"/>
    </row>
    <row r="11" spans="1:3" ht="12.75">
      <c r="A11" s="109"/>
      <c r="B11" s="109"/>
      <c r="C11" s="1"/>
    </row>
    <row r="12" spans="1:3" ht="12.75">
      <c r="A12" s="109"/>
      <c r="B12" s="109"/>
      <c r="C12" s="1"/>
    </row>
  </sheetData>
  <sheetProtection/>
  <mergeCells count="2">
    <mergeCell ref="A3:A12"/>
    <mergeCell ref="B3:B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</dc:creator>
  <cp:keywords/>
  <dc:description/>
  <cp:lastModifiedBy>Alex</cp:lastModifiedBy>
  <dcterms:created xsi:type="dcterms:W3CDTF">2011-07-07T07:13:50Z</dcterms:created>
  <dcterms:modified xsi:type="dcterms:W3CDTF">2015-11-11T20:25:28Z</dcterms:modified>
  <cp:category/>
  <cp:version/>
  <cp:contentType/>
  <cp:contentStatus/>
</cp:coreProperties>
</file>